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0" yWindow="1260" windowWidth="31660" windowHeight="21700" activeTab="0"/>
  </bookViews>
  <sheets>
    <sheet name="Onstat Ratios" sheetId="1" r:id="rId1"/>
  </sheets>
  <definedNames>
    <definedName name="_xlnm.Print_Area" localSheetId="0">'Onstat Ratios'!$A$1:$G$33</definedName>
  </definedNames>
  <calcPr fullCalcOnLoad="1"/>
</workbook>
</file>

<file path=xl/sharedStrings.xml><?xml version="1.0" encoding="utf-8"?>
<sst xmlns="http://schemas.openxmlformats.org/spreadsheetml/2006/main" count="42" uniqueCount="38">
  <si>
    <t>dskreads</t>
  </si>
  <si>
    <t>pagreads</t>
  </si>
  <si>
    <t>bufreads</t>
  </si>
  <si>
    <t>dskwrits</t>
  </si>
  <si>
    <t>pagwrits</t>
  </si>
  <si>
    <t>bufwrits</t>
  </si>
  <si>
    <t>Server Up Time:</t>
  </si>
  <si>
    <t>KB Per Hour</t>
  </si>
  <si>
    <t>KB Per Minute</t>
  </si>
  <si>
    <t>Bufwaits</t>
  </si>
  <si>
    <t>Ratio</t>
  </si>
  <si>
    <t>time</t>
  </si>
  <si>
    <t>pagreads+bufwrits</t>
  </si>
  <si>
    <t>Buffers</t>
  </si>
  <si>
    <t>ixda-RA</t>
  </si>
  <si>
    <t>idx-RA</t>
  </si>
  <si>
    <t>da-RA</t>
  </si>
  <si>
    <t>RA-pgsused</t>
  </si>
  <si>
    <t>Pages: (from onstat -p)</t>
  </si>
  <si>
    <t>Key Ratio's from Onstat -p</t>
  </si>
  <si>
    <t>(replace this line with your data)</t>
  </si>
  <si>
    <t>(From onstat -p or the last time onstat -z was run - replace with your data)</t>
  </si>
  <si>
    <t>Hours Up</t>
  </si>
  <si>
    <t>Minutes Up</t>
  </si>
  <si>
    <t>** Enter from onstat -p**</t>
  </si>
  <si>
    <t>Enter number of buffers from your onconfig file</t>
  </si>
  <si>
    <t>Note: all cells in this color must have numbers entered from your onstat-p</t>
  </si>
  <si>
    <t>Kbytes</t>
  </si>
  <si>
    <t>Please enter hours since the statistic where cleared</t>
  </si>
  <si>
    <t>Please enter monites since the statistics where cleared</t>
  </si>
  <si>
    <t>Buffer Turnover Ratio: BTR = ((bufwrits + pagreads) / BUFFERS) / &lt;time since onstat -z last run&gt; !! Goal &lt; 10 per hour</t>
  </si>
  <si>
    <t>Bufwaits Ratio:  (BR) =  ((bufwaits/(pagreads + bufwrits)) * 100), !! Goal is &lt; 7%</t>
  </si>
  <si>
    <t>Read Utilization:  (RAU) =  (RApgsused / (ixdaRA + idxRA + daRA)) * 100 !! Goal is 100%</t>
  </si>
  <si>
    <t>Disk IO</t>
  </si>
  <si>
    <t>6 days 22:54:37</t>
  </si>
  <si>
    <t>Advanced DataTools Corporation</t>
  </si>
  <si>
    <t>Page Size KB</t>
  </si>
  <si>
    <t>Enter the default page size for Informix on your Server ( 2 for Linux, Solaris, 4 for AIX,  Windows)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</si>
</sst>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4" borderId="14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right"/>
    </xf>
    <xf numFmtId="3" fontId="0" fillId="33" borderId="0" xfId="0" applyNumberFormat="1" applyFill="1" applyBorder="1" applyAlignment="1">
      <alignment/>
    </xf>
    <xf numFmtId="9" fontId="0" fillId="34" borderId="14" xfId="59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17" xfId="0" applyNumberFormat="1" applyBorder="1" applyAlignment="1">
      <alignment/>
    </xf>
    <xf numFmtId="2" fontId="1" fillId="33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150" zoomScaleNormal="150" zoomScalePageLayoutView="0" workbookViewId="0" topLeftCell="A1">
      <selection activeCell="H26" sqref="H26"/>
    </sheetView>
  </sheetViews>
  <sheetFormatPr defaultColWidth="8.8515625" defaultRowHeight="12.75"/>
  <cols>
    <col min="1" max="1" width="26.7109375" style="0" customWidth="1"/>
    <col min="2" max="4" width="14.8515625" style="0" customWidth="1"/>
    <col min="5" max="5" width="14.8515625" style="3" customWidth="1"/>
    <col min="6" max="9" width="14.8515625" style="0" customWidth="1"/>
  </cols>
  <sheetData>
    <row r="1" spans="1:7" ht="18">
      <c r="A1" s="11" t="s">
        <v>35</v>
      </c>
      <c r="B1" s="12"/>
      <c r="C1" s="12"/>
      <c r="D1" s="12"/>
      <c r="E1" s="12"/>
      <c r="F1" s="12"/>
      <c r="G1" s="12"/>
    </row>
    <row r="2" spans="1:7" ht="18">
      <c r="A2" s="11" t="s">
        <v>19</v>
      </c>
      <c r="B2" s="12"/>
      <c r="C2" s="12"/>
      <c r="D2" s="12"/>
      <c r="E2" s="12"/>
      <c r="F2" s="12"/>
      <c r="G2" s="12"/>
    </row>
    <row r="3" spans="3:12" ht="13.5" thickBot="1">
      <c r="C3" s="2"/>
      <c r="D3" s="1"/>
      <c r="F3" s="1"/>
      <c r="G3" s="1"/>
      <c r="H3" s="1"/>
      <c r="I3" s="1"/>
      <c r="J3" s="1"/>
      <c r="K3" s="1"/>
      <c r="L3" s="1"/>
    </row>
    <row r="4" spans="1:12" ht="12.75">
      <c r="A4" s="50" t="s">
        <v>6</v>
      </c>
      <c r="B4" s="56" t="s">
        <v>34</v>
      </c>
      <c r="C4" s="51" t="s">
        <v>21</v>
      </c>
      <c r="D4" s="33"/>
      <c r="E4" s="51"/>
      <c r="F4" s="32"/>
      <c r="G4" s="52"/>
      <c r="H4" s="1"/>
      <c r="I4" s="1"/>
      <c r="J4" s="1"/>
      <c r="K4" s="1"/>
      <c r="L4" s="1"/>
    </row>
    <row r="5" spans="1:12" ht="12.75">
      <c r="A5" s="53" t="s">
        <v>22</v>
      </c>
      <c r="B5" s="57">
        <f>+B6/60</f>
        <v>166.9</v>
      </c>
      <c r="C5" s="20" t="s">
        <v>28</v>
      </c>
      <c r="D5" s="25"/>
      <c r="E5" s="20"/>
      <c r="F5" s="24"/>
      <c r="G5" s="47"/>
      <c r="H5" s="1"/>
      <c r="I5" s="1"/>
      <c r="J5" s="1"/>
      <c r="K5" s="1"/>
      <c r="L5" s="1"/>
    </row>
    <row r="6" spans="1:12" ht="12.75">
      <c r="A6" s="53" t="s">
        <v>23</v>
      </c>
      <c r="B6" s="57">
        <f>+(((6*24)+22)*60)+54</f>
        <v>10014</v>
      </c>
      <c r="C6" s="20" t="s">
        <v>29</v>
      </c>
      <c r="D6" s="25"/>
      <c r="E6" s="20"/>
      <c r="F6" s="24"/>
      <c r="G6" s="47"/>
      <c r="H6" s="1"/>
      <c r="I6" s="1"/>
      <c r="J6" s="1"/>
      <c r="K6" s="1"/>
      <c r="L6" s="1"/>
    </row>
    <row r="7" spans="1:12" ht="12.75">
      <c r="A7" s="53" t="s">
        <v>13</v>
      </c>
      <c r="B7" s="58">
        <v>1500000</v>
      </c>
      <c r="C7" s="20" t="s">
        <v>25</v>
      </c>
      <c r="D7" s="25"/>
      <c r="E7" s="20"/>
      <c r="F7" s="24"/>
      <c r="G7" s="47"/>
      <c r="H7" s="1"/>
      <c r="I7" s="1"/>
      <c r="J7" s="1"/>
      <c r="K7" s="1"/>
      <c r="L7" s="1"/>
    </row>
    <row r="8" spans="1:12" ht="13.5" thickBot="1">
      <c r="A8" s="54" t="s">
        <v>36</v>
      </c>
      <c r="B8" s="59">
        <v>2</v>
      </c>
      <c r="C8" s="29" t="s">
        <v>37</v>
      </c>
      <c r="D8" s="30"/>
      <c r="E8" s="29"/>
      <c r="F8" s="28"/>
      <c r="G8" s="55"/>
      <c r="H8" s="1"/>
      <c r="I8" s="1"/>
      <c r="J8" s="1"/>
      <c r="K8" s="1"/>
      <c r="L8" s="1"/>
    </row>
    <row r="9" spans="1:12" ht="13.5" thickBot="1">
      <c r="A9" s="9" t="s">
        <v>33</v>
      </c>
      <c r="B9" s="2"/>
      <c r="C9" s="8"/>
      <c r="D9" s="1"/>
      <c r="F9" s="1"/>
      <c r="G9" s="1"/>
      <c r="H9" s="1"/>
      <c r="I9" s="1"/>
      <c r="J9" s="1"/>
      <c r="K9" s="1"/>
      <c r="L9" s="1"/>
    </row>
    <row r="10" spans="1:12" ht="12.75">
      <c r="A10" s="41"/>
      <c r="B10" s="42" t="s">
        <v>0</v>
      </c>
      <c r="C10" s="43" t="s">
        <v>1</v>
      </c>
      <c r="D10" s="43" t="s">
        <v>2</v>
      </c>
      <c r="E10" s="43" t="s">
        <v>3</v>
      </c>
      <c r="F10" s="43" t="s">
        <v>4</v>
      </c>
      <c r="G10" s="44" t="s">
        <v>5</v>
      </c>
      <c r="I10" s="5"/>
      <c r="J10" s="1"/>
      <c r="K10" s="1"/>
      <c r="L10" s="1"/>
    </row>
    <row r="11" spans="1:12" ht="12.75">
      <c r="A11" s="19" t="s">
        <v>18</v>
      </c>
      <c r="B11" s="45">
        <v>80253633</v>
      </c>
      <c r="C11" s="45">
        <v>5381745880</v>
      </c>
      <c r="D11" s="45">
        <v>18822493980</v>
      </c>
      <c r="E11" s="45">
        <v>1233834722</v>
      </c>
      <c r="F11" s="45">
        <v>1410498102</v>
      </c>
      <c r="G11" s="46">
        <v>14179812410</v>
      </c>
      <c r="H11" t="s">
        <v>20</v>
      </c>
      <c r="I11" s="4"/>
      <c r="J11" s="1"/>
      <c r="K11" s="1"/>
      <c r="L11" s="1"/>
    </row>
    <row r="12" spans="1:12" ht="12.75">
      <c r="A12" s="19"/>
      <c r="B12" s="20"/>
      <c r="C12" s="20"/>
      <c r="D12" s="20"/>
      <c r="E12" s="20"/>
      <c r="F12" s="20"/>
      <c r="G12" s="47"/>
      <c r="I12" s="1"/>
      <c r="J12" s="1"/>
      <c r="K12" s="1"/>
      <c r="L12" s="1"/>
    </row>
    <row r="13" spans="1:12" ht="12.75">
      <c r="A13" s="19" t="s">
        <v>27</v>
      </c>
      <c r="B13" s="20">
        <f>+B11*$B$8</f>
        <v>160507266</v>
      </c>
      <c r="C13" s="20">
        <f>+C11*$B$8</f>
        <v>10763491760</v>
      </c>
      <c r="D13" s="20">
        <f>+D11*$B$8</f>
        <v>37644987960</v>
      </c>
      <c r="E13" s="20">
        <f>+E11*$B$8</f>
        <v>2467669444</v>
      </c>
      <c r="F13" s="20">
        <f>+F11*$B$8</f>
        <v>2820996204</v>
      </c>
      <c r="G13" s="47">
        <f>+G11*$B$8</f>
        <v>28359624820</v>
      </c>
      <c r="I13" s="1"/>
      <c r="J13" s="1"/>
      <c r="K13" s="1"/>
      <c r="L13" s="1"/>
    </row>
    <row r="14" spans="1:12" ht="12.75">
      <c r="A14" s="39"/>
      <c r="B14" s="20"/>
      <c r="C14" s="20"/>
      <c r="D14" s="20"/>
      <c r="E14" s="20"/>
      <c r="F14" s="20"/>
      <c r="G14" s="47"/>
      <c r="I14" s="1"/>
      <c r="J14" s="1"/>
      <c r="K14" s="1"/>
      <c r="L14" s="1"/>
    </row>
    <row r="15" spans="1:12" ht="12.75">
      <c r="A15" s="19" t="s">
        <v>7</v>
      </c>
      <c r="B15" s="20">
        <f>+B13/$B$5</f>
        <v>961697.219892151</v>
      </c>
      <c r="C15" s="20">
        <f>+C13/$B$5</f>
        <v>64490663.630916715</v>
      </c>
      <c r="D15" s="20">
        <f>+D13/$B$5</f>
        <v>225554151.94727382</v>
      </c>
      <c r="E15" s="20">
        <f>+E13/$B$5</f>
        <v>14785317.21989215</v>
      </c>
      <c r="F15" s="20">
        <f>+F13/$B$5</f>
        <v>16902313.98442181</v>
      </c>
      <c r="G15" s="47">
        <f>+G13/$B$5</f>
        <v>169919861.1144398</v>
      </c>
      <c r="I15" s="1"/>
      <c r="J15" s="1"/>
      <c r="K15" s="1"/>
      <c r="L15" s="1"/>
    </row>
    <row r="16" spans="1:12" ht="12.75">
      <c r="A16" s="19"/>
      <c r="B16" s="20"/>
      <c r="C16" s="20"/>
      <c r="D16" s="20"/>
      <c r="E16" s="20"/>
      <c r="F16" s="20"/>
      <c r="G16" s="47"/>
      <c r="I16" s="1"/>
      <c r="J16" s="1"/>
      <c r="K16" s="1"/>
      <c r="L16" s="1"/>
    </row>
    <row r="17" spans="1:12" ht="13.5" thickBot="1">
      <c r="A17" s="27" t="s">
        <v>8</v>
      </c>
      <c r="B17" s="48">
        <f>+B13/$B$6</f>
        <v>16028.286998202517</v>
      </c>
      <c r="C17" s="48">
        <f>+C13/$B$6</f>
        <v>1074844.393848612</v>
      </c>
      <c r="D17" s="48">
        <f>+D13/$B$6</f>
        <v>3759235.865787897</v>
      </c>
      <c r="E17" s="48">
        <f>+E13/$B$6</f>
        <v>246421.9536648692</v>
      </c>
      <c r="F17" s="48">
        <f>+F13/$B$6</f>
        <v>281705.23307369684</v>
      </c>
      <c r="G17" s="49">
        <f>+G13/$B$6</f>
        <v>2831997.685240663</v>
      </c>
      <c r="I17" s="1"/>
      <c r="J17" s="1"/>
      <c r="K17" s="1"/>
      <c r="L17" s="1"/>
    </row>
    <row r="18" spans="1:12" ht="12.75">
      <c r="A18" s="6"/>
      <c r="B18" s="1"/>
      <c r="C18" s="1"/>
      <c r="D18" s="1"/>
      <c r="F18" s="1"/>
      <c r="G18" s="1"/>
      <c r="H18" s="1"/>
      <c r="I18" s="1"/>
      <c r="J18" s="1"/>
      <c r="K18" s="1"/>
      <c r="L18" s="1"/>
    </row>
    <row r="19" spans="1:12" ht="13.5" thickBot="1">
      <c r="A19" s="6"/>
      <c r="B19" s="1"/>
      <c r="C19" s="1"/>
      <c r="D19" s="1"/>
      <c r="F19" s="1"/>
      <c r="G19" s="1"/>
      <c r="H19" s="1"/>
      <c r="I19" s="1"/>
      <c r="J19" s="1"/>
      <c r="K19" s="1"/>
      <c r="L19" s="1"/>
    </row>
    <row r="20" spans="1:12" ht="12.75">
      <c r="A20" s="13" t="s">
        <v>30</v>
      </c>
      <c r="B20" s="14"/>
      <c r="C20" s="15"/>
      <c r="D20" s="16"/>
      <c r="E20" s="17"/>
      <c r="F20" s="18"/>
      <c r="G20" s="1"/>
      <c r="H20" s="1"/>
      <c r="I20" s="1"/>
      <c r="J20" s="1"/>
      <c r="K20" s="1"/>
      <c r="L20" s="1"/>
    </row>
    <row r="21" spans="1:12" ht="12.75">
      <c r="A21" s="19"/>
      <c r="B21" s="20"/>
      <c r="C21" s="21" t="s">
        <v>12</v>
      </c>
      <c r="D21" s="21" t="s">
        <v>13</v>
      </c>
      <c r="E21" s="22" t="s">
        <v>11</v>
      </c>
      <c r="F21" s="23" t="s">
        <v>10</v>
      </c>
      <c r="G21" s="1"/>
      <c r="H21" s="1"/>
      <c r="I21" s="1"/>
      <c r="J21" s="1"/>
      <c r="K21" s="1"/>
      <c r="L21" s="1"/>
    </row>
    <row r="22" spans="1:6" ht="12.75">
      <c r="A22" s="19"/>
      <c r="B22" s="24"/>
      <c r="C22" s="20">
        <f>+G11+C11</f>
        <v>19561558290</v>
      </c>
      <c r="D22" s="20">
        <f>+B7</f>
        <v>1500000</v>
      </c>
      <c r="E22" s="25">
        <f>+B5</f>
        <v>166.9</v>
      </c>
      <c r="F22" s="26">
        <f>+C22/D22/E22</f>
        <v>78.1368415817855</v>
      </c>
    </row>
    <row r="23" spans="1:6" ht="13.5" thickBot="1">
      <c r="A23" s="27"/>
      <c r="B23" s="28"/>
      <c r="C23" s="29"/>
      <c r="D23" s="28"/>
      <c r="E23" s="30"/>
      <c r="F23" s="31"/>
    </row>
    <row r="24" spans="1:6" ht="12.75">
      <c r="A24" s="13" t="s">
        <v>31</v>
      </c>
      <c r="B24" s="32"/>
      <c r="C24" s="32"/>
      <c r="D24" s="32"/>
      <c r="E24" s="33"/>
      <c r="F24" s="34"/>
    </row>
    <row r="25" spans="1:6" ht="12.75">
      <c r="A25" s="19"/>
      <c r="B25" s="24"/>
      <c r="C25" s="21" t="s">
        <v>12</v>
      </c>
      <c r="D25" s="35" t="s">
        <v>9</v>
      </c>
      <c r="E25" s="25"/>
      <c r="F25" s="23" t="s">
        <v>10</v>
      </c>
    </row>
    <row r="26" spans="1:6" ht="12.75">
      <c r="A26" s="19"/>
      <c r="B26" s="24"/>
      <c r="C26" s="20">
        <f>+C22</f>
        <v>19561558290</v>
      </c>
      <c r="D26" s="36">
        <v>451396</v>
      </c>
      <c r="E26" s="25"/>
      <c r="F26" s="37">
        <f>(+D26/C26)*100</f>
        <v>0.0023075666739226838</v>
      </c>
    </row>
    <row r="27" spans="1:6" ht="12.75">
      <c r="A27" s="19"/>
      <c r="B27" s="24"/>
      <c r="C27" s="24"/>
      <c r="D27" s="24" t="s">
        <v>24</v>
      </c>
      <c r="E27" s="25"/>
      <c r="F27" s="38"/>
    </row>
    <row r="28" spans="1:6" ht="13.5" thickBot="1">
      <c r="A28" s="27"/>
      <c r="B28" s="28"/>
      <c r="C28" s="28"/>
      <c r="D28" s="28"/>
      <c r="E28" s="30"/>
      <c r="F28" s="31"/>
    </row>
    <row r="29" spans="1:6" ht="12.75">
      <c r="A29" s="13" t="s">
        <v>32</v>
      </c>
      <c r="B29" s="32"/>
      <c r="C29" s="32"/>
      <c r="D29" s="32"/>
      <c r="E29" s="33"/>
      <c r="F29" s="34"/>
    </row>
    <row r="30" spans="1:6" ht="12.75">
      <c r="A30" s="39"/>
      <c r="B30" s="35" t="s">
        <v>14</v>
      </c>
      <c r="C30" s="35" t="s">
        <v>15</v>
      </c>
      <c r="D30" s="35" t="s">
        <v>16</v>
      </c>
      <c r="E30" s="22" t="s">
        <v>17</v>
      </c>
      <c r="F30" s="23" t="s">
        <v>10</v>
      </c>
    </row>
    <row r="31" spans="1:6" ht="12.75">
      <c r="A31" s="39"/>
      <c r="B31" s="36">
        <v>29336138</v>
      </c>
      <c r="C31" s="36">
        <v>32926</v>
      </c>
      <c r="D31" s="36">
        <v>32463935</v>
      </c>
      <c r="E31" s="36">
        <v>18250917</v>
      </c>
      <c r="F31" s="26">
        <f>+E31/(+B31+C31+D31)*100</f>
        <v>29.51646741248957</v>
      </c>
    </row>
    <row r="32" spans="1:7" ht="13.5" thickBot="1">
      <c r="A32" s="40"/>
      <c r="B32" s="28"/>
      <c r="C32" s="28"/>
      <c r="D32" s="28"/>
      <c r="E32" s="30"/>
      <c r="F32" s="31"/>
      <c r="G32" s="7"/>
    </row>
    <row r="33" spans="1:3" ht="12.75">
      <c r="A33" s="10" t="s">
        <v>26</v>
      </c>
      <c r="B33" s="10"/>
      <c r="C33" s="10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Advanced DataTools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Knutsen</dc:creator>
  <cp:keywords/>
  <dc:description/>
  <cp:lastModifiedBy>Lester Knutsen</cp:lastModifiedBy>
  <cp:lastPrinted>2020-08-18T17:22:44Z</cp:lastPrinted>
  <dcterms:created xsi:type="dcterms:W3CDTF">2003-01-15T03:11:11Z</dcterms:created>
  <dcterms:modified xsi:type="dcterms:W3CDTF">2020-08-18T23:57:33Z</dcterms:modified>
  <cp:category/>
  <cp:version/>
  <cp:contentType/>
  <cp:contentStatus/>
</cp:coreProperties>
</file>